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9600" windowHeight="18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<sst xmlns="http://schemas.openxmlformats.org/spreadsheetml/2006/main" count="101" uniqueCount="82">
  <si>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X%</t>
  </si>
  <si>
    <t>X%</t>
  </si>
  <si>
    <t>Talent</t>
  </si>
  <si>
    <t>Invoice or Estimate</t>
  </si>
  <si>
    <t>CT</t>
  </si>
  <si>
    <t>•Post-Production Total</t>
  </si>
  <si>
    <t>ABCT</t>
  </si>
  <si>
    <t>•Below the Line Total</t>
  </si>
  <si>
    <t>ET</t>
  </si>
  <si>
    <t>•Expenses Total</t>
  </si>
  <si>
    <t>Associate Producer</t>
  </si>
  <si>
    <t>of Below Line</t>
  </si>
  <si>
    <t>Z2</t>
  </si>
  <si>
    <t>Director</t>
  </si>
  <si>
    <t>ZT</t>
  </si>
  <si>
    <t>Date</t>
  </si>
  <si>
    <t>COMPANY NAME</t>
  </si>
  <si>
    <t>address 1</t>
  </si>
  <si>
    <t>City, State, Country</t>
  </si>
  <si>
    <t>(555) 555-1212</t>
  </si>
  <si>
    <t>your@email.com</t>
  </si>
  <si>
    <t>Client Info</t>
  </si>
  <si>
    <t>Project Title</t>
  </si>
  <si>
    <t>#</t>
  </si>
  <si>
    <t>Biggie Smalls</t>
  </si>
  <si>
    <t>Sesame Street Gangs Inc.</t>
  </si>
  <si>
    <t>"Robbin the Hood" :30 Spots</t>
  </si>
  <si>
    <t>Production and Post</t>
  </si>
  <si>
    <t>ACTUAL</t>
  </si>
  <si>
    <t>Production Gear</t>
  </si>
  <si>
    <t>Production Crew</t>
  </si>
  <si>
    <t>EST TOTALS</t>
  </si>
  <si>
    <t>Post Service</t>
  </si>
  <si>
    <t>Pre-Production Service</t>
  </si>
  <si>
    <t>E2</t>
  </si>
  <si>
    <t>E7</t>
  </si>
  <si>
    <t>Data Storage and Backup</t>
  </si>
  <si>
    <t>Expense</t>
  </si>
  <si>
    <t>Daily</t>
  </si>
  <si>
    <t>Z3</t>
  </si>
  <si>
    <t>Voiceover Talent</t>
  </si>
  <si>
    <t>•Personel/Talent Total</t>
  </si>
  <si>
    <t>EZT</t>
  </si>
  <si>
    <t>EST</t>
  </si>
  <si>
    <t>TOTAL COST</t>
  </si>
  <si>
    <t>ITEM/DESCRIPTION</t>
  </si>
  <si>
    <t>RATE</t>
  </si>
  <si>
    <t>UNIT</t>
  </si>
  <si>
    <t>Hourly</t>
  </si>
  <si>
    <t>A3</t>
  </si>
  <si>
    <t>AT</t>
  </si>
  <si>
    <t>•Pre-Production Total</t>
  </si>
  <si>
    <t>Daily</t>
  </si>
  <si>
    <t>Per Diem for Crew</t>
  </si>
  <si>
    <t>Person, Daily</t>
  </si>
  <si>
    <t>E1</t>
  </si>
  <si>
    <t>Mileage</t>
  </si>
  <si>
    <t>Per Mile</t>
  </si>
  <si>
    <t>•Above the Line Total</t>
  </si>
  <si>
    <t>B5</t>
  </si>
  <si>
    <t>Daily</t>
  </si>
  <si>
    <t>B7</t>
  </si>
  <si>
    <t>B9</t>
  </si>
  <si>
    <t>B11</t>
  </si>
  <si>
    <t>ACT TOTALS</t>
  </si>
  <si>
    <t>DIFFERENCE</t>
  </si>
  <si>
    <t>BT</t>
  </si>
  <si>
    <t>•Production Total</t>
  </si>
  <si>
    <t>C3</t>
  </si>
  <si>
    <t>C4</t>
  </si>
  <si>
    <t>Z0</t>
  </si>
  <si>
    <t>Production Company Fee</t>
  </si>
  <si>
    <t>of Below Line</t>
  </si>
  <si>
    <t>DEPOSIT PAID</t>
  </si>
  <si>
    <t>BALANCE DUE</t>
  </si>
  <si>
    <t>EST/INV</t>
  </si>
  <si>
    <t>A5</t>
  </si>
  <si>
    <t>Hourly</t>
  </si>
  <si>
    <t>A1</t>
  </si>
  <si>
    <t>B1</t>
  </si>
  <si>
    <t>B2</t>
  </si>
  <si>
    <t>C5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</si>
</sst>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"/>
    <numFmt numFmtId="166" formatCode="&quot;$&quot;#,##0.00_);[Red]\(&quot;$&quot;#,##0.00\)"/>
    <numFmt numFmtId="167" formatCode="&quot;$&quot;#,##0.00"/>
    <numFmt numFmtId="168" formatCode="General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0"/>
      <color indexed="9"/>
      <name val="Century Gothic"/>
      <family val="0"/>
    </font>
    <font>
      <sz val="8"/>
      <name val="Verdana"/>
      <family val="0"/>
    </font>
    <font>
      <i/>
      <sz val="10"/>
      <name val="Century Gothic"/>
      <family val="0"/>
    </font>
    <font>
      <sz val="10"/>
      <color indexed="10"/>
      <name val="Century Gothic"/>
      <family val="0"/>
    </font>
    <font>
      <b/>
      <sz val="18"/>
      <name val="Century Gothic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4"/>
      <name val="Century Goth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165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65" fontId="5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8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165" fontId="15" fillId="0" borderId="3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3366FF"/>
      </font>
      <border/>
    </dxf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25" zoomScaleNormal="125" workbookViewId="0" topLeftCell="A6">
      <selection activeCell="H46" sqref="H46"/>
    </sheetView>
  </sheetViews>
  <sheetFormatPr defaultColWidth="11.00390625" defaultRowHeight="12.75"/>
  <cols>
    <col min="1" max="1" width="4.125" style="1" customWidth="1"/>
    <col min="2" max="2" width="22.75390625" style="1" customWidth="1"/>
    <col min="3" max="3" width="6.25390625" style="1" customWidth="1"/>
    <col min="4" max="4" width="10.875" style="1" customWidth="1"/>
    <col min="5" max="5" width="5.875" style="1" customWidth="1"/>
    <col min="6" max="6" width="7.375" style="3" customWidth="1"/>
    <col min="7" max="8" width="13.125" style="1" customWidth="1"/>
    <col min="9" max="9" width="14.00390625" style="1" customWidth="1"/>
    <col min="10" max="10" width="25.625" style="1" customWidth="1"/>
    <col min="11" max="11" width="7.25390625" style="1" customWidth="1"/>
    <col min="12" max="12" width="11.125" style="1" customWidth="1"/>
    <col min="13" max="13" width="8.75390625" style="1" customWidth="1"/>
    <col min="14" max="14" width="13.875" style="1" customWidth="1"/>
    <col min="15" max="16384" width="10.75390625" style="1" customWidth="1"/>
  </cols>
  <sheetData>
    <row r="1" spans="6:13" ht="12.75">
      <c r="F1" s="37"/>
      <c r="G1" s="7"/>
      <c r="H1" s="36"/>
      <c r="M1" s="12"/>
    </row>
    <row r="2" spans="6:13" ht="12.75">
      <c r="F2" s="37"/>
      <c r="G2" s="7"/>
      <c r="H2" s="36"/>
      <c r="M2" s="12"/>
    </row>
    <row r="3" spans="7:14" ht="22.5">
      <c r="G3" s="13" t="s">
        <v>3</v>
      </c>
      <c r="H3" s="13"/>
      <c r="J3" s="43"/>
      <c r="K3" s="43"/>
      <c r="L3" s="43"/>
      <c r="M3" s="43"/>
      <c r="N3" s="44"/>
    </row>
    <row r="4" spans="2:14" ht="12.75">
      <c r="B4" s="14" t="s">
        <v>16</v>
      </c>
      <c r="F4" s="15" t="s">
        <v>15</v>
      </c>
      <c r="G4" s="16" t="s">
        <v>75</v>
      </c>
      <c r="H4" s="30"/>
      <c r="J4" s="42"/>
      <c r="K4" s="43"/>
      <c r="L4" s="43"/>
      <c r="M4" s="45"/>
      <c r="N4" s="46"/>
    </row>
    <row r="5" spans="2:14" ht="12.75">
      <c r="B5" s="14" t="s">
        <v>17</v>
      </c>
      <c r="F5" s="68"/>
      <c r="G5" s="17" t="s">
        <v>23</v>
      </c>
      <c r="H5" s="17"/>
      <c r="J5" s="42"/>
      <c r="K5" s="43"/>
      <c r="L5" s="43"/>
      <c r="M5" s="47"/>
      <c r="N5" s="48"/>
    </row>
    <row r="6" spans="2:14" ht="12.75">
      <c r="B6" s="14" t="s">
        <v>18</v>
      </c>
      <c r="F6" s="37"/>
      <c r="G6" s="35"/>
      <c r="H6" s="35"/>
      <c r="J6" s="42"/>
      <c r="K6" s="43"/>
      <c r="L6" s="43"/>
      <c r="M6" s="49"/>
      <c r="N6" s="43"/>
    </row>
    <row r="7" spans="2:14" ht="12.75">
      <c r="B7" s="14" t="s">
        <v>19</v>
      </c>
      <c r="F7" s="37"/>
      <c r="G7" s="7"/>
      <c r="H7" s="36"/>
      <c r="J7" s="42"/>
      <c r="K7" s="43"/>
      <c r="L7" s="43"/>
      <c r="M7" s="49"/>
      <c r="N7" s="43"/>
    </row>
    <row r="8" spans="2:14" ht="12.75">
      <c r="B8" s="14" t="s">
        <v>20</v>
      </c>
      <c r="F8" s="37"/>
      <c r="G8" s="7"/>
      <c r="H8" s="36"/>
      <c r="J8" s="42"/>
      <c r="K8" s="43"/>
      <c r="L8" s="43"/>
      <c r="M8" s="49"/>
      <c r="N8" s="43"/>
    </row>
    <row r="9" spans="6:14" ht="12.75">
      <c r="F9" s="37"/>
      <c r="G9" s="7"/>
      <c r="H9" s="36"/>
      <c r="J9" s="43"/>
      <c r="K9" s="43"/>
      <c r="L9" s="43"/>
      <c r="M9" s="49"/>
      <c r="N9" s="43"/>
    </row>
    <row r="10" spans="1:14" s="6" customFormat="1" ht="12.75">
      <c r="A10" s="1"/>
      <c r="B10" s="18" t="s">
        <v>21</v>
      </c>
      <c r="C10" s="1"/>
      <c r="D10" s="1"/>
      <c r="E10" s="1"/>
      <c r="F10" s="37"/>
      <c r="G10" s="9"/>
      <c r="H10" s="24"/>
      <c r="I10" s="1"/>
      <c r="J10" s="43"/>
      <c r="K10" s="43"/>
      <c r="L10" s="43"/>
      <c r="M10" s="49"/>
      <c r="N10" s="43"/>
    </row>
    <row r="11" spans="2:14" ht="12.75">
      <c r="B11" s="1" t="s">
        <v>24</v>
      </c>
      <c r="G11" s="7"/>
      <c r="H11" s="36"/>
      <c r="J11" s="43"/>
      <c r="K11" s="43"/>
      <c r="L11" s="43"/>
      <c r="M11" s="43"/>
      <c r="N11" s="49"/>
    </row>
    <row r="12" spans="2:14" ht="12.75">
      <c r="B12" s="1" t="s">
        <v>25</v>
      </c>
      <c r="G12" s="7"/>
      <c r="H12" s="36"/>
      <c r="J12" s="43"/>
      <c r="K12" s="43"/>
      <c r="L12" s="43"/>
      <c r="M12" s="43"/>
      <c r="N12" s="49"/>
    </row>
    <row r="13" spans="7:14" ht="12.75">
      <c r="G13" s="7"/>
      <c r="H13" s="36"/>
      <c r="J13" s="43"/>
      <c r="K13" s="43"/>
      <c r="L13" s="43"/>
      <c r="M13" s="43"/>
      <c r="N13" s="49"/>
    </row>
    <row r="14" spans="2:14" ht="12.75">
      <c r="B14" s="18" t="s">
        <v>22</v>
      </c>
      <c r="C14" s="4"/>
      <c r="D14" s="5"/>
      <c r="E14" s="5"/>
      <c r="G14" s="7"/>
      <c r="H14" s="36"/>
      <c r="J14" s="43"/>
      <c r="K14" s="50"/>
      <c r="L14" s="51"/>
      <c r="M14" s="43"/>
      <c r="N14" s="49"/>
    </row>
    <row r="15" spans="2:14" ht="12.75">
      <c r="B15" s="1" t="s">
        <v>26</v>
      </c>
      <c r="C15" s="4"/>
      <c r="D15" s="5"/>
      <c r="E15" s="5"/>
      <c r="G15" s="7"/>
      <c r="H15" s="36"/>
      <c r="J15" s="43"/>
      <c r="K15" s="50"/>
      <c r="L15" s="51"/>
      <c r="M15" s="43"/>
      <c r="N15" s="49"/>
    </row>
    <row r="16" spans="2:14" ht="12.75">
      <c r="B16" s="1" t="s">
        <v>27</v>
      </c>
      <c r="C16" s="4"/>
      <c r="D16" s="5"/>
      <c r="E16" s="5"/>
      <c r="G16" s="7"/>
      <c r="H16" s="36"/>
      <c r="J16" s="43"/>
      <c r="K16" s="50"/>
      <c r="L16" s="51"/>
      <c r="M16" s="43"/>
      <c r="N16" s="49"/>
    </row>
    <row r="17" spans="7:14" ht="12.75">
      <c r="G17" s="7"/>
      <c r="H17" s="36"/>
      <c r="J17" s="43"/>
      <c r="K17" s="43"/>
      <c r="L17" s="43"/>
      <c r="M17" s="43"/>
      <c r="N17" s="49"/>
    </row>
    <row r="18" spans="2:14" ht="12.75">
      <c r="B18" s="19" t="s">
        <v>45</v>
      </c>
      <c r="C18" s="20" t="s">
        <v>46</v>
      </c>
      <c r="D18" s="20" t="s">
        <v>47</v>
      </c>
      <c r="E18" s="20" t="s">
        <v>43</v>
      </c>
      <c r="F18" s="20" t="s">
        <v>28</v>
      </c>
      <c r="G18" s="21" t="s">
        <v>64</v>
      </c>
      <c r="H18" s="21" t="s">
        <v>31</v>
      </c>
      <c r="I18" s="21" t="s">
        <v>65</v>
      </c>
      <c r="J18" s="52"/>
      <c r="K18" s="53"/>
      <c r="L18" s="53"/>
      <c r="M18" s="53"/>
      <c r="N18" s="54"/>
    </row>
    <row r="19" spans="1:14" ht="12.75">
      <c r="A19" s="1" t="s">
        <v>78</v>
      </c>
      <c r="B19" s="1" t="s">
        <v>33</v>
      </c>
      <c r="C19" s="31">
        <v>60</v>
      </c>
      <c r="D19" s="3" t="s">
        <v>77</v>
      </c>
      <c r="E19" s="3">
        <v>3</v>
      </c>
      <c r="F19" s="3">
        <v>3</v>
      </c>
      <c r="G19" s="7">
        <f>C19*F19</f>
        <v>180</v>
      </c>
      <c r="H19" s="36">
        <f>C19*E19</f>
        <v>180</v>
      </c>
      <c r="I19" s="34">
        <f>$H$19:$H$21-$G$19:$G$21</f>
        <v>0</v>
      </c>
      <c r="J19" s="43"/>
      <c r="K19" s="55"/>
      <c r="L19" s="46"/>
      <c r="M19" s="43"/>
      <c r="N19" s="49"/>
    </row>
    <row r="20" spans="1:14" ht="12.75">
      <c r="A20" s="1" t="s">
        <v>49</v>
      </c>
      <c r="B20" s="1" t="s">
        <v>33</v>
      </c>
      <c r="C20" s="31">
        <v>65</v>
      </c>
      <c r="D20" s="3" t="s">
        <v>48</v>
      </c>
      <c r="E20" s="3">
        <v>7</v>
      </c>
      <c r="F20" s="3">
        <v>5</v>
      </c>
      <c r="G20" s="33">
        <f>C20*F20</f>
        <v>325</v>
      </c>
      <c r="H20" s="36">
        <f>C20*E20</f>
        <v>455</v>
      </c>
      <c r="I20" s="34">
        <f>$H$19:$H$21-$G$19:$G$21</f>
        <v>130</v>
      </c>
      <c r="J20" s="43"/>
      <c r="K20" s="55"/>
      <c r="L20" s="46"/>
      <c r="M20" s="43"/>
      <c r="N20" s="49"/>
    </row>
    <row r="21" spans="1:14" ht="12.75">
      <c r="A21" s="1" t="s">
        <v>76</v>
      </c>
      <c r="B21" s="1" t="s">
        <v>33</v>
      </c>
      <c r="C21" s="31">
        <v>55</v>
      </c>
      <c r="D21" s="3" t="s">
        <v>77</v>
      </c>
      <c r="E21" s="3">
        <v>2</v>
      </c>
      <c r="F21" s="3">
        <v>1</v>
      </c>
      <c r="G21" s="33">
        <f>C21*F21</f>
        <v>55</v>
      </c>
      <c r="H21" s="36">
        <f>C21*E21</f>
        <v>110</v>
      </c>
      <c r="I21" s="34">
        <f>$H$19:$H$21-$G$19:$G$21</f>
        <v>55</v>
      </c>
      <c r="J21" s="43"/>
      <c r="K21" s="55"/>
      <c r="L21" s="46"/>
      <c r="M21" s="43"/>
      <c r="N21" s="49"/>
    </row>
    <row r="22" spans="1:14" ht="12.75">
      <c r="A22" s="2" t="s">
        <v>50</v>
      </c>
      <c r="B22" s="2" t="s">
        <v>51</v>
      </c>
      <c r="C22" s="22"/>
      <c r="D22" s="23"/>
      <c r="E22" s="23"/>
      <c r="F22" s="23"/>
      <c r="G22" s="24">
        <f>SUM(G19:G21)</f>
        <v>560</v>
      </c>
      <c r="H22" s="24"/>
      <c r="I22" s="24"/>
      <c r="J22" s="42"/>
      <c r="K22" s="56"/>
      <c r="L22" s="57"/>
      <c r="M22" s="56"/>
      <c r="N22" s="58"/>
    </row>
    <row r="23" spans="1:14" ht="12.75">
      <c r="A23" s="1" t="s">
        <v>79</v>
      </c>
      <c r="B23" s="1" t="s">
        <v>29</v>
      </c>
      <c r="C23" s="31">
        <v>500</v>
      </c>
      <c r="D23" s="3" t="s">
        <v>38</v>
      </c>
      <c r="E23" s="3">
        <v>1</v>
      </c>
      <c r="F23" s="3">
        <v>1</v>
      </c>
      <c r="G23" s="33">
        <f>C23*F23</f>
        <v>500</v>
      </c>
      <c r="H23" s="36">
        <f aca="true" t="shared" si="0" ref="H23:H28">$C$23:$C$28*$E$23:$E$28</f>
        <v>500</v>
      </c>
      <c r="I23" s="34">
        <f aca="true" t="shared" si="1" ref="I23:I37">$H$23:$H$37-$G$23:$G$37</f>
        <v>0</v>
      </c>
      <c r="J23" s="43"/>
      <c r="K23" s="55"/>
      <c r="L23" s="46"/>
      <c r="M23" s="43"/>
      <c r="N23" s="49"/>
    </row>
    <row r="24" spans="1:14" ht="12.75">
      <c r="A24" s="1" t="s">
        <v>80</v>
      </c>
      <c r="B24" s="1" t="s">
        <v>29</v>
      </c>
      <c r="C24" s="31">
        <v>325</v>
      </c>
      <c r="D24" s="3" t="s">
        <v>52</v>
      </c>
      <c r="E24" s="3">
        <v>3</v>
      </c>
      <c r="F24" s="3">
        <v>4</v>
      </c>
      <c r="G24" s="33">
        <f>C24*F24</f>
        <v>1300</v>
      </c>
      <c r="H24" s="36">
        <f t="shared" si="0"/>
        <v>975</v>
      </c>
      <c r="I24" s="34">
        <f t="shared" si="1"/>
        <v>-325</v>
      </c>
      <c r="J24" s="43"/>
      <c r="K24" s="55"/>
      <c r="L24" s="46"/>
      <c r="M24" s="43"/>
      <c r="N24" s="49"/>
    </row>
    <row r="25" spans="1:14" ht="12.75">
      <c r="A25" s="1" t="s">
        <v>59</v>
      </c>
      <c r="B25" s="1" t="s">
        <v>29</v>
      </c>
      <c r="C25" s="31">
        <v>150</v>
      </c>
      <c r="D25" s="3" t="s">
        <v>60</v>
      </c>
      <c r="E25" s="3">
        <v>2</v>
      </c>
      <c r="F25" s="3">
        <v>2</v>
      </c>
      <c r="G25" s="33">
        <f>C25*F25</f>
        <v>300</v>
      </c>
      <c r="H25" s="36">
        <f t="shared" si="0"/>
        <v>300</v>
      </c>
      <c r="I25" s="34">
        <f t="shared" si="1"/>
        <v>0</v>
      </c>
      <c r="J25" s="43"/>
      <c r="K25" s="55"/>
      <c r="L25" s="46"/>
      <c r="M25" s="43"/>
      <c r="N25" s="49"/>
    </row>
    <row r="26" spans="1:14" ht="12.75">
      <c r="A26" s="1" t="s">
        <v>61</v>
      </c>
      <c r="B26" s="1" t="s">
        <v>30</v>
      </c>
      <c r="C26" s="31">
        <v>500</v>
      </c>
      <c r="D26" s="3" t="s">
        <v>52</v>
      </c>
      <c r="E26" s="3">
        <v>2</v>
      </c>
      <c r="F26" s="3">
        <v>2</v>
      </c>
      <c r="G26" s="33">
        <f>C26*F26</f>
        <v>1000</v>
      </c>
      <c r="H26" s="36">
        <f t="shared" si="0"/>
        <v>1000</v>
      </c>
      <c r="I26" s="34">
        <f t="shared" si="1"/>
        <v>0</v>
      </c>
      <c r="J26" s="43"/>
      <c r="K26" s="55"/>
      <c r="L26" s="46"/>
      <c r="M26" s="43"/>
      <c r="N26" s="49"/>
    </row>
    <row r="27" spans="1:14" ht="12.75">
      <c r="A27" s="1" t="s">
        <v>62</v>
      </c>
      <c r="B27" s="1" t="s">
        <v>30</v>
      </c>
      <c r="C27" s="8">
        <v>400</v>
      </c>
      <c r="D27" s="3" t="s">
        <v>52</v>
      </c>
      <c r="E27" s="3">
        <v>1</v>
      </c>
      <c r="F27" s="3">
        <v>1</v>
      </c>
      <c r="G27" s="33">
        <f>C27*F27</f>
        <v>400</v>
      </c>
      <c r="H27" s="36">
        <f t="shared" si="0"/>
        <v>400</v>
      </c>
      <c r="I27" s="34">
        <f t="shared" si="1"/>
        <v>0</v>
      </c>
      <c r="J27" s="43"/>
      <c r="K27" s="59"/>
      <c r="L27" s="46"/>
      <c r="M27" s="43"/>
      <c r="N27" s="49"/>
    </row>
    <row r="28" spans="1:14" ht="12.75">
      <c r="A28" s="1" t="s">
        <v>63</v>
      </c>
      <c r="B28" s="1" t="s">
        <v>30</v>
      </c>
      <c r="C28" s="8">
        <v>550</v>
      </c>
      <c r="D28" s="3" t="s">
        <v>52</v>
      </c>
      <c r="E28" s="3">
        <v>2</v>
      </c>
      <c r="F28" s="3">
        <v>1</v>
      </c>
      <c r="G28" s="33">
        <f>C28*F28</f>
        <v>550</v>
      </c>
      <c r="H28" s="36">
        <f t="shared" si="0"/>
        <v>1100</v>
      </c>
      <c r="I28" s="34">
        <f t="shared" si="1"/>
        <v>550</v>
      </c>
      <c r="J28" s="43"/>
      <c r="K28" s="59"/>
      <c r="L28" s="46"/>
      <c r="M28" s="43"/>
      <c r="N28" s="49"/>
    </row>
    <row r="29" spans="1:14" ht="12.75" customHeight="1">
      <c r="A29" s="2" t="s">
        <v>66</v>
      </c>
      <c r="B29" s="2" t="s">
        <v>67</v>
      </c>
      <c r="C29" s="25"/>
      <c r="D29" s="26"/>
      <c r="E29" s="26"/>
      <c r="F29" s="26"/>
      <c r="G29" s="24">
        <f>SUM($G$23:$G$28)</f>
        <v>4050</v>
      </c>
      <c r="H29" s="24"/>
      <c r="I29" s="24"/>
      <c r="J29" s="42"/>
      <c r="K29" s="43"/>
      <c r="L29" s="46"/>
      <c r="M29" s="43"/>
      <c r="N29" s="58"/>
    </row>
    <row r="30" spans="1:14" ht="12.75">
      <c r="A30" s="1" t="s">
        <v>68</v>
      </c>
      <c r="B30" s="1" t="s">
        <v>32</v>
      </c>
      <c r="C30" s="8">
        <v>75</v>
      </c>
      <c r="D30" s="3" t="s">
        <v>48</v>
      </c>
      <c r="E30" s="3">
        <v>10</v>
      </c>
      <c r="F30" s="3">
        <v>7</v>
      </c>
      <c r="G30" s="33">
        <f>C30*F30</f>
        <v>525</v>
      </c>
      <c r="H30" s="36">
        <f aca="true" t="shared" si="2" ref="H30:H37">$C$30:$C$37*$E$30:$E$37</f>
        <v>750</v>
      </c>
      <c r="I30" s="34">
        <f t="shared" si="1"/>
        <v>225</v>
      </c>
      <c r="J30" s="43"/>
      <c r="K30" s="59"/>
      <c r="L30" s="46"/>
      <c r="M30" s="43"/>
      <c r="N30" s="49"/>
    </row>
    <row r="31" spans="1:14" ht="12.75">
      <c r="A31" s="1" t="s">
        <v>69</v>
      </c>
      <c r="B31" s="1" t="s">
        <v>32</v>
      </c>
      <c r="C31" s="8">
        <v>80</v>
      </c>
      <c r="D31" s="3" t="s">
        <v>48</v>
      </c>
      <c r="E31" s="3">
        <v>2</v>
      </c>
      <c r="F31" s="3">
        <v>1</v>
      </c>
      <c r="G31" s="33">
        <f>C31*F31</f>
        <v>80</v>
      </c>
      <c r="H31" s="36">
        <f t="shared" si="2"/>
        <v>160</v>
      </c>
      <c r="I31" s="34">
        <f t="shared" si="1"/>
        <v>80</v>
      </c>
      <c r="J31" s="43"/>
      <c r="K31" s="59"/>
      <c r="L31" s="46"/>
      <c r="M31" s="43"/>
      <c r="N31" s="49"/>
    </row>
    <row r="32" spans="1:14" ht="12.75">
      <c r="A32" s="1" t="s">
        <v>81</v>
      </c>
      <c r="B32" s="1" t="s">
        <v>32</v>
      </c>
      <c r="C32" s="8">
        <v>80</v>
      </c>
      <c r="D32" s="3" t="s">
        <v>48</v>
      </c>
      <c r="E32" s="3">
        <v>5</v>
      </c>
      <c r="F32" s="3">
        <v>4</v>
      </c>
      <c r="G32" s="33">
        <f>C32*F32</f>
        <v>320</v>
      </c>
      <c r="H32" s="36">
        <f t="shared" si="2"/>
        <v>400</v>
      </c>
      <c r="I32" s="34">
        <f t="shared" si="1"/>
        <v>80</v>
      </c>
      <c r="J32" s="43"/>
      <c r="K32" s="59"/>
      <c r="L32" s="46"/>
      <c r="M32" s="43"/>
      <c r="N32" s="49"/>
    </row>
    <row r="33" spans="1:14" ht="12.75">
      <c r="A33" s="2" t="s">
        <v>4</v>
      </c>
      <c r="B33" s="2" t="s">
        <v>5</v>
      </c>
      <c r="C33" s="25"/>
      <c r="D33" s="26"/>
      <c r="E33" s="26"/>
      <c r="F33" s="26"/>
      <c r="G33" s="24">
        <f>SUM(G30:G32)</f>
        <v>925</v>
      </c>
      <c r="H33" s="24"/>
      <c r="I33" s="34"/>
      <c r="J33" s="42"/>
      <c r="K33" s="43"/>
      <c r="L33" s="46"/>
      <c r="M33" s="43"/>
      <c r="N33" s="58"/>
    </row>
    <row r="34" spans="1:14" ht="12.75">
      <c r="A34" s="2" t="s">
        <v>6</v>
      </c>
      <c r="B34" s="2" t="s">
        <v>7</v>
      </c>
      <c r="C34" s="18"/>
      <c r="D34" s="18"/>
      <c r="E34" s="18"/>
      <c r="F34" s="16"/>
      <c r="G34" s="40">
        <f>SUM(G22,G29,G33)</f>
        <v>5535</v>
      </c>
      <c r="H34" s="40"/>
      <c r="I34" s="34"/>
      <c r="J34" s="42"/>
      <c r="K34" s="43"/>
      <c r="L34" s="43"/>
      <c r="M34" s="43"/>
      <c r="N34" s="58"/>
    </row>
    <row r="35" spans="1:14" ht="12.75">
      <c r="A35" s="1" t="s">
        <v>55</v>
      </c>
      <c r="B35" s="1" t="s">
        <v>53</v>
      </c>
      <c r="C35" s="31">
        <v>15</v>
      </c>
      <c r="D35" s="30" t="s">
        <v>54</v>
      </c>
      <c r="E35" s="30">
        <v>12</v>
      </c>
      <c r="F35" s="30">
        <v>3</v>
      </c>
      <c r="G35" s="33">
        <f>C35*F35</f>
        <v>45</v>
      </c>
      <c r="H35" s="36">
        <f t="shared" si="2"/>
        <v>180</v>
      </c>
      <c r="I35" s="34">
        <f t="shared" si="1"/>
        <v>135</v>
      </c>
      <c r="J35" s="43"/>
      <c r="K35" s="55"/>
      <c r="L35" s="46"/>
      <c r="M35" s="43"/>
      <c r="N35" s="58"/>
    </row>
    <row r="36" spans="1:14" ht="12.75">
      <c r="A36" s="1" t="s">
        <v>34</v>
      </c>
      <c r="B36" s="1" t="s">
        <v>36</v>
      </c>
      <c r="C36" s="31">
        <v>350</v>
      </c>
      <c r="D36" s="30" t="s">
        <v>37</v>
      </c>
      <c r="E36" s="30">
        <v>1</v>
      </c>
      <c r="F36" s="30">
        <v>1</v>
      </c>
      <c r="G36" s="36">
        <v>350</v>
      </c>
      <c r="H36" s="36">
        <f t="shared" si="2"/>
        <v>350</v>
      </c>
      <c r="I36" s="36">
        <f t="shared" si="1"/>
        <v>0</v>
      </c>
      <c r="J36" s="43"/>
      <c r="K36" s="55"/>
      <c r="L36" s="46"/>
      <c r="M36" s="43"/>
      <c r="N36" s="58"/>
    </row>
    <row r="37" spans="1:14" ht="12.75">
      <c r="A37" s="1" t="s">
        <v>35</v>
      </c>
      <c r="B37" s="1" t="s">
        <v>56</v>
      </c>
      <c r="C37" s="31">
        <v>0.5</v>
      </c>
      <c r="D37" s="3" t="s">
        <v>57</v>
      </c>
      <c r="E37" s="3">
        <v>30</v>
      </c>
      <c r="F37" s="3">
        <v>50</v>
      </c>
      <c r="G37" s="33">
        <f>C37*F37</f>
        <v>25</v>
      </c>
      <c r="H37" s="36">
        <f t="shared" si="2"/>
        <v>15</v>
      </c>
      <c r="I37" s="34">
        <f t="shared" si="1"/>
        <v>-10</v>
      </c>
      <c r="J37" s="43"/>
      <c r="K37" s="55"/>
      <c r="L37" s="46"/>
      <c r="M37" s="43"/>
      <c r="N37" s="58"/>
    </row>
    <row r="38" spans="1:14" ht="12.75">
      <c r="A38" s="2" t="s">
        <v>8</v>
      </c>
      <c r="B38" s="2" t="s">
        <v>9</v>
      </c>
      <c r="C38" s="25"/>
      <c r="D38" s="26"/>
      <c r="E38" s="26"/>
      <c r="F38" s="26"/>
      <c r="G38" s="24">
        <f>SUM($G$35:$G$37)</f>
        <v>420</v>
      </c>
      <c r="H38" s="24"/>
      <c r="I38" s="34"/>
      <c r="J38" s="42"/>
      <c r="K38" s="43"/>
      <c r="L38" s="46"/>
      <c r="M38" s="43"/>
      <c r="N38" s="58"/>
    </row>
    <row r="39" spans="1:14" ht="12.75">
      <c r="A39" s="1" t="s">
        <v>70</v>
      </c>
      <c r="B39" s="1" t="s">
        <v>71</v>
      </c>
      <c r="C39" s="10" t="s">
        <v>1</v>
      </c>
      <c r="D39" s="3" t="s">
        <v>72</v>
      </c>
      <c r="E39" s="3">
        <v>1</v>
      </c>
      <c r="G39" s="33" t="e">
        <f>C39*G34</f>
        <v>#VALUE!</v>
      </c>
      <c r="H39" s="36"/>
      <c r="I39" s="34"/>
      <c r="J39" s="43"/>
      <c r="K39" s="60"/>
      <c r="L39" s="46"/>
      <c r="M39" s="43"/>
      <c r="N39" s="49"/>
    </row>
    <row r="40" spans="1:14" ht="12.75">
      <c r="A40" s="1" t="s">
        <v>12</v>
      </c>
      <c r="B40" s="1" t="s">
        <v>13</v>
      </c>
      <c r="C40" s="10" t="s">
        <v>1</v>
      </c>
      <c r="D40" s="3" t="s">
        <v>11</v>
      </c>
      <c r="E40" s="3">
        <v>1</v>
      </c>
      <c r="G40" s="33" t="e">
        <f>C40*G34</f>
        <v>#VALUE!</v>
      </c>
      <c r="H40" s="36"/>
      <c r="I40" s="34"/>
      <c r="J40" s="43"/>
      <c r="K40" s="60"/>
      <c r="L40" s="46"/>
      <c r="M40" s="43"/>
      <c r="N40" s="49"/>
    </row>
    <row r="41" spans="1:14" ht="12.75">
      <c r="A41" s="1" t="s">
        <v>39</v>
      </c>
      <c r="B41" s="1" t="s">
        <v>10</v>
      </c>
      <c r="C41" s="10" t="s">
        <v>0</v>
      </c>
      <c r="D41" s="3" t="s">
        <v>11</v>
      </c>
      <c r="E41" s="3">
        <v>1</v>
      </c>
      <c r="G41" s="33" t="e">
        <f>C41*G34</f>
        <v>#VALUE!</v>
      </c>
      <c r="H41" s="36"/>
      <c r="I41" s="34"/>
      <c r="J41" s="43"/>
      <c r="K41" s="60"/>
      <c r="L41" s="46"/>
      <c r="M41" s="43"/>
      <c r="N41" s="49"/>
    </row>
    <row r="42" spans="1:14" ht="12.75">
      <c r="A42" s="1" t="s">
        <v>39</v>
      </c>
      <c r="B42" s="1" t="s">
        <v>40</v>
      </c>
      <c r="C42" s="32">
        <v>300</v>
      </c>
      <c r="D42" s="3" t="s">
        <v>2</v>
      </c>
      <c r="E42" s="67">
        <v>1</v>
      </c>
      <c r="F42" s="67">
        <v>1</v>
      </c>
      <c r="G42" s="33">
        <v>325</v>
      </c>
      <c r="H42" s="36">
        <v>300</v>
      </c>
      <c r="I42" s="34">
        <v>25</v>
      </c>
      <c r="J42" s="43"/>
      <c r="K42" s="49"/>
      <c r="L42" s="46"/>
      <c r="M42" s="43"/>
      <c r="N42" s="49"/>
    </row>
    <row r="43" spans="1:14" ht="12.75">
      <c r="A43" s="2" t="s">
        <v>14</v>
      </c>
      <c r="B43" s="2" t="s">
        <v>41</v>
      </c>
      <c r="C43" s="18"/>
      <c r="D43" s="18"/>
      <c r="E43" s="18"/>
      <c r="F43" s="16"/>
      <c r="G43" s="24" t="e">
        <f>SUM(G39:G42)</f>
        <v>#VALUE!</v>
      </c>
      <c r="H43" s="24"/>
      <c r="I43" s="2"/>
      <c r="J43" s="42"/>
      <c r="K43" s="43"/>
      <c r="L43" s="43"/>
      <c r="M43" s="43"/>
      <c r="N43" s="58"/>
    </row>
    <row r="44" spans="1:14" ht="12.75">
      <c r="A44" s="2" t="s">
        <v>42</v>
      </c>
      <c r="B44" s="2" t="s">
        <v>58</v>
      </c>
      <c r="C44" s="18"/>
      <c r="D44" s="18"/>
      <c r="E44" s="18"/>
      <c r="F44" s="16"/>
      <c r="G44" s="24" t="e">
        <f>SUM(G38,G43)</f>
        <v>#VALUE!</v>
      </c>
      <c r="H44" s="24"/>
      <c r="I44" s="2"/>
      <c r="J44" s="42"/>
      <c r="K44" s="43"/>
      <c r="L44" s="43"/>
      <c r="M44" s="43"/>
      <c r="N44" s="58"/>
    </row>
    <row r="45" spans="1:14" ht="12.75">
      <c r="A45" s="11" t="s">
        <v>14</v>
      </c>
      <c r="C45" s="18"/>
      <c r="D45" s="18"/>
      <c r="E45" s="18"/>
      <c r="F45" s="16"/>
      <c r="I45" s="11"/>
      <c r="J45" s="43"/>
      <c r="K45" s="43"/>
      <c r="L45" s="43"/>
      <c r="M45" s="43"/>
      <c r="N45" s="43"/>
    </row>
    <row r="46" spans="2:14" ht="12.75">
      <c r="B46" s="27" t="s">
        <v>44</v>
      </c>
      <c r="C46" s="19"/>
      <c r="D46" s="19"/>
      <c r="E46" s="19"/>
      <c r="F46" s="20"/>
      <c r="G46" s="24" t="e">
        <f>SUM(G34,G44)</f>
        <v>#VALUE!</v>
      </c>
      <c r="H46" s="24"/>
      <c r="J46" s="61"/>
      <c r="K46" s="52"/>
      <c r="L46" s="52"/>
      <c r="M46" s="52"/>
      <c r="N46" s="62"/>
    </row>
    <row r="47" spans="2:14" ht="12.75">
      <c r="B47" s="6" t="s">
        <v>73</v>
      </c>
      <c r="C47" s="25"/>
      <c r="D47" s="25"/>
      <c r="E47" s="25"/>
      <c r="F47" s="26"/>
      <c r="G47" s="38"/>
      <c r="H47" s="38"/>
      <c r="J47" s="63"/>
      <c r="K47" s="43"/>
      <c r="L47" s="43"/>
      <c r="M47" s="43"/>
      <c r="N47" s="64"/>
    </row>
    <row r="48" spans="2:14" ht="18">
      <c r="B48" s="28" t="s">
        <v>74</v>
      </c>
      <c r="C48" s="29"/>
      <c r="D48" s="29"/>
      <c r="E48" s="29"/>
      <c r="F48" s="69"/>
      <c r="G48" s="39" t="e">
        <f>G46+G47</f>
        <v>#VALUE!</v>
      </c>
      <c r="H48" s="41"/>
      <c r="J48" s="65"/>
      <c r="K48" s="65"/>
      <c r="L48" s="65"/>
      <c r="M48" s="65"/>
      <c r="N48" s="66"/>
    </row>
  </sheetData>
  <conditionalFormatting sqref="I1:I65536">
    <cfRule type="cellIs" priority="1" dxfId="0" operator="greaterThan" stopIfTrue="1">
      <formula>1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MRW</dc:creator>
  <cp:keywords/>
  <dc:description/>
  <cp:lastModifiedBy>Mike Wilkinson</cp:lastModifiedBy>
  <cp:lastPrinted>2013-01-29T15:25:49Z</cp:lastPrinted>
  <dcterms:created xsi:type="dcterms:W3CDTF">2007-09-13T00:48:45Z</dcterms:created>
  <dcterms:modified xsi:type="dcterms:W3CDTF">2013-03-15T15:56:42Z</dcterms:modified>
  <cp:category/>
  <cp:version/>
  <cp:contentType/>
  <cp:contentStatus/>
</cp:coreProperties>
</file>